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P\Soportes\"/>
    </mc:Choice>
  </mc:AlternateContent>
  <xr:revisionPtr revIDLastSave="0" documentId="13_ncr:1_{B7EEF481-DF65-4075-B354-ED3B264AC069}" xr6:coauthVersionLast="45" xr6:coauthVersionMax="45" xr10:uidLastSave="{00000000-0000-0000-0000-000000000000}"/>
  <bookViews>
    <workbookView xWindow="-108" yWindow="-108" windowWidth="23256" windowHeight="12576" xr2:uid="{3984812F-D541-4E0F-9EA8-4350B3AAD378}"/>
  </bookViews>
  <sheets>
    <sheet name="COLUMNAS" sheetId="1" r:id="rId1"/>
  </sheets>
  <definedNames>
    <definedName name="_xlnm.Print_Area" localSheetId="0">COLUMNAS!$A$1:$L$32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B16" i="1"/>
  <c r="E30" i="1"/>
  <c r="B17" i="1"/>
  <c r="B11" i="1"/>
  <c r="F24" i="1"/>
  <c r="F25" i="1"/>
  <c r="C22" i="1"/>
  <c r="E25" i="1" s="1"/>
  <c r="C21" i="1"/>
  <c r="E24" i="1" s="1"/>
  <c r="E29" i="1" s="1"/>
  <c r="E26" i="1" l="1"/>
  <c r="E27" i="1"/>
  <c r="E28" i="1"/>
  <c r="B10" i="1"/>
  <c r="C29" i="1" l="1"/>
  <c r="E21" i="1" s="1"/>
  <c r="C31" i="1" l="1"/>
  <c r="E23" i="1" s="1"/>
  <c r="C30" i="1"/>
  <c r="E22" i="1" s="1"/>
</calcChain>
</file>

<file path=xl/sharedStrings.xml><?xml version="1.0" encoding="utf-8"?>
<sst xmlns="http://schemas.openxmlformats.org/spreadsheetml/2006/main" count="61" uniqueCount="45">
  <si>
    <t>DATOS</t>
  </si>
  <si>
    <t>ACERO</t>
  </si>
  <si>
    <t>Unidades</t>
  </si>
  <si>
    <t>BARRAS #3</t>
  </si>
  <si>
    <t>BARRAS #4</t>
  </si>
  <si>
    <t>m</t>
  </si>
  <si>
    <t>CONCRETO</t>
  </si>
  <si>
    <t>PROPORCIÓN 1:2:4</t>
  </si>
  <si>
    <t>Estribos a cada</t>
  </si>
  <si>
    <t>SACOS DE CEMENTO</t>
  </si>
  <si>
    <t>Desperdicio</t>
  </si>
  <si>
    <t>sacos</t>
  </si>
  <si>
    <t>Rend. Piedra/saco de cement</t>
  </si>
  <si>
    <t>LBS DE ALAMBRE GALV. CAL 16</t>
  </si>
  <si>
    <t>LBS DE CLAVOS DE ALAMBRE DE 2 1/2"</t>
  </si>
  <si>
    <t>LBS DE CLAVOS DE ALAMBRE DE 3 1/2"</t>
  </si>
  <si>
    <t>LBS DE CLAVOS DE ACERO DE 3 1/2"</t>
  </si>
  <si>
    <t>TABLAS DE 1"X12"X10´</t>
  </si>
  <si>
    <t>Cant de columnas intermedias</t>
  </si>
  <si>
    <t>Area secc. de columa intermedia</t>
  </si>
  <si>
    <t>Cant. Barras longuitudinales</t>
  </si>
  <si>
    <t>Long. de estribo/col. Intermedia</t>
  </si>
  <si>
    <t>Area total de Col. Intermedia</t>
  </si>
  <si>
    <t>RENDIMIENTOS</t>
  </si>
  <si>
    <t>VALORES CONSTANTES PARA EL EJEMPLO</t>
  </si>
  <si>
    <r>
      <t xml:space="preserve">h </t>
    </r>
    <r>
      <rPr>
        <vertAlign val="subscript"/>
        <sz val="10"/>
        <color theme="1"/>
        <rFont val="Cambria"/>
        <family val="1"/>
      </rPr>
      <t>media nivel piso</t>
    </r>
  </si>
  <si>
    <r>
      <t xml:space="preserve">h </t>
    </r>
    <r>
      <rPr>
        <vertAlign val="subscript"/>
        <sz val="10"/>
        <color theme="1"/>
        <rFont val="Cambria"/>
        <family val="1"/>
      </rPr>
      <t>media desde cimiento</t>
    </r>
  </si>
  <si>
    <r>
      <rPr>
        <sz val="10"/>
        <color theme="1"/>
        <rFont val="Cambria"/>
        <family val="1"/>
      </rPr>
      <t>m</t>
    </r>
    <r>
      <rPr>
        <vertAlign val="superscript"/>
        <sz val="10"/>
        <color theme="1"/>
        <rFont val="Cambria"/>
        <family val="1"/>
      </rPr>
      <t>2</t>
    </r>
  </si>
  <si>
    <r>
      <t>Rend. Cemento/m</t>
    </r>
    <r>
      <rPr>
        <vertAlign val="superscript"/>
        <sz val="10"/>
        <color theme="1"/>
        <rFont val="Cambria"/>
        <family val="1"/>
      </rPr>
      <t>3</t>
    </r>
  </si>
  <si>
    <r>
      <rPr>
        <sz val="10"/>
        <color theme="1"/>
        <rFont val="Cambria"/>
        <family val="1"/>
      </rPr>
      <t>m</t>
    </r>
    <r>
      <rPr>
        <vertAlign val="superscript"/>
        <sz val="10"/>
        <color theme="1"/>
        <rFont val="Cambria"/>
        <family val="1"/>
      </rPr>
      <t>3</t>
    </r>
  </si>
  <si>
    <r>
      <t>m</t>
    </r>
    <r>
      <rPr>
        <vertAlign val="superscript"/>
        <sz val="10"/>
        <color theme="1"/>
        <rFont val="Cambria"/>
        <family val="1"/>
      </rPr>
      <t>3</t>
    </r>
  </si>
  <si>
    <r>
      <t>m</t>
    </r>
    <r>
      <rPr>
        <vertAlign val="superscript"/>
        <sz val="10"/>
        <color theme="1"/>
        <rFont val="Cambria"/>
        <family val="1"/>
      </rPr>
      <t>3</t>
    </r>
    <r>
      <rPr>
        <sz val="10"/>
        <color theme="1"/>
        <rFont val="Cambria"/>
        <family val="1"/>
      </rPr>
      <t xml:space="preserve"> ARENA</t>
    </r>
  </si>
  <si>
    <r>
      <t>m</t>
    </r>
    <r>
      <rPr>
        <vertAlign val="superscript"/>
        <sz val="10"/>
        <color theme="1"/>
        <rFont val="Cambria"/>
        <family val="1"/>
      </rPr>
      <t>3</t>
    </r>
    <r>
      <rPr>
        <sz val="10"/>
        <color theme="1"/>
        <rFont val="Cambria"/>
        <family val="1"/>
      </rPr>
      <t xml:space="preserve"> PIEDRA</t>
    </r>
  </si>
  <si>
    <t>RESUMEN DE MATERIALES</t>
  </si>
  <si>
    <t>Rend. Arena/saco de cemento</t>
  </si>
  <si>
    <t>EJEMPLO</t>
  </si>
  <si>
    <t>CANTIDADES</t>
  </si>
  <si>
    <t>←</t>
  </si>
  <si>
    <t xml:space="preserve">COLOCAR CANTIDAD </t>
  </si>
  <si>
    <t>Dimensión/barra</t>
  </si>
  <si>
    <t>Cantidad columnas esquinas</t>
  </si>
  <si>
    <t>Area secc. de columa esquinas</t>
  </si>
  <si>
    <t>Long. de estribo/col. Esquinas</t>
  </si>
  <si>
    <t>Area total de esquinas</t>
  </si>
  <si>
    <t>CALCULO DE MATERIALES PARA COLUMNAS DE CONCRETO -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</si>
</sst>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</font>
    <font>
      <b/>
      <sz val="10"/>
      <color rgb="FFFFFF0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vertAlign val="superscript"/>
      <sz val="10"/>
      <color theme="1"/>
      <name val="Cambria"/>
      <family val="1"/>
    </font>
    <font>
      <vertAlign val="subscript"/>
      <sz val="10"/>
      <color theme="1"/>
      <name val="Cambria"/>
      <family val="1"/>
    </font>
    <font>
      <b/>
      <sz val="10"/>
      <color rgb="FFFF0000"/>
      <name val="Cambria"/>
      <family val="1"/>
    </font>
    <font>
      <b/>
      <sz val="14"/>
      <color rgb="FFFF0000"/>
      <name val="Calibri"/>
      <family val="2"/>
    </font>
    <font>
      <b/>
      <sz val="12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3" fillId="4" borderId="0" xfId="0" applyFont="1" applyFill="1" applyAlignment="1">
      <alignment horizontal="center" vertical="center" wrapText="1"/>
    </xf>
    <xf numFmtId="0" fontId="4" fillId="4" borderId="5" xfId="0" applyFont="1" applyFill="1" applyBorder="1"/>
    <xf numFmtId="0" fontId="4" fillId="0" borderId="0" xfId="0" applyFont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1" fontId="8" fillId="4" borderId="0" xfId="0" applyNumberFormat="1" applyFont="1" applyFill="1" applyBorder="1"/>
    <xf numFmtId="0" fontId="5" fillId="4" borderId="0" xfId="0" applyFont="1" applyFill="1" applyBorder="1"/>
    <xf numFmtId="1" fontId="8" fillId="0" borderId="0" xfId="0" applyNumberFormat="1" applyFont="1"/>
    <xf numFmtId="0" fontId="5" fillId="0" borderId="0" xfId="0" applyFont="1"/>
    <xf numFmtId="0" fontId="4" fillId="4" borderId="12" xfId="0" applyFont="1" applyFill="1" applyBorder="1"/>
    <xf numFmtId="0" fontId="4" fillId="4" borderId="10" xfId="0" applyFont="1" applyFill="1" applyBorder="1"/>
    <xf numFmtId="0" fontId="5" fillId="4" borderId="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4" xfId="0" applyFont="1" applyFill="1" applyBorder="1"/>
    <xf numFmtId="0" fontId="4" fillId="4" borderId="0" xfId="0" applyFont="1" applyFill="1"/>
    <xf numFmtId="0" fontId="6" fillId="4" borderId="0" xfId="0" applyFont="1" applyFill="1" applyBorder="1"/>
    <xf numFmtId="0" fontId="6" fillId="4" borderId="5" xfId="0" applyFont="1" applyFill="1" applyBorder="1"/>
    <xf numFmtId="0" fontId="6" fillId="4" borderId="14" xfId="0" applyFont="1" applyFill="1" applyBorder="1"/>
    <xf numFmtId="0" fontId="4" fillId="4" borderId="16" xfId="0" applyFont="1" applyFill="1" applyBorder="1"/>
    <xf numFmtId="0" fontId="5" fillId="4" borderId="10" xfId="0" applyFont="1" applyFill="1" applyBorder="1"/>
    <xf numFmtId="0" fontId="4" fillId="6" borderId="0" xfId="0" applyFont="1" applyFill="1" applyBorder="1"/>
    <xf numFmtId="1" fontId="8" fillId="4" borderId="12" xfId="0" applyNumberFormat="1" applyFont="1" applyFill="1" applyBorder="1"/>
    <xf numFmtId="0" fontId="3" fillId="3" borderId="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/>
    </xf>
    <xf numFmtId="0" fontId="4" fillId="4" borderId="17" xfId="0" applyFont="1" applyFill="1" applyBorder="1"/>
    <xf numFmtId="0" fontId="5" fillId="5" borderId="18" xfId="0" applyFont="1" applyFill="1" applyBorder="1" applyAlignment="1">
      <alignment horizontal="center"/>
    </xf>
    <xf numFmtId="0" fontId="4" fillId="4" borderId="19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12" xfId="0" applyFont="1" applyFill="1" applyBorder="1"/>
    <xf numFmtId="0" fontId="8" fillId="4" borderId="0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center"/>
    </xf>
    <xf numFmtId="2" fontId="4" fillId="6" borderId="6" xfId="0" applyNumberFormat="1" applyFont="1" applyFill="1" applyBorder="1" applyAlignment="1">
      <alignment horizontal="center"/>
    </xf>
    <xf numFmtId="9" fontId="4" fillId="6" borderId="6" xfId="1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164" fontId="8" fillId="4" borderId="0" xfId="0" applyNumberFormat="1" applyFont="1" applyFill="1" applyBorder="1"/>
    <xf numFmtId="0" fontId="5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1" fontId="4" fillId="6" borderId="20" xfId="0" applyNumberFormat="1" applyFont="1" applyFill="1" applyBorder="1" applyAlignment="1">
      <alignment horizontal="center"/>
    </xf>
    <xf numFmtId="0" fontId="4" fillId="0" borderId="10" xfId="0" applyFont="1" applyBorder="1"/>
    <xf numFmtId="0" fontId="6" fillId="4" borderId="17" xfId="0" applyFont="1" applyFill="1" applyBorder="1"/>
    <xf numFmtId="2" fontId="4" fillId="6" borderId="20" xfId="0" applyNumberFormat="1" applyFont="1" applyFill="1" applyBorder="1" applyAlignment="1">
      <alignment horizontal="center"/>
    </xf>
    <xf numFmtId="2" fontId="4" fillId="6" borderId="21" xfId="0" applyNumberFormat="1" applyFont="1" applyFill="1" applyBorder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538162</xdr:colOff>
      <xdr:row>31</xdr:row>
      <xdr:rowOff>171450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24972F1-B4D7-4339-9879-160C69700FAC}"/>
            </a:ext>
          </a:extLst>
        </xdr:cNvPr>
        <xdr:cNvSpPr txBox="1"/>
      </xdr:nvSpPr>
      <xdr:spPr>
        <a:xfrm>
          <a:off x="5079682" y="31508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A" sz="1100"/>
        </a:p>
      </xdr:txBody>
    </xdr:sp>
    <xdr:clientData/>
  </xdr:oneCellAnchor>
  <xdr:twoCellAnchor editAs="oneCell">
    <xdr:from>
      <xdr:col>6</xdr:col>
      <xdr:colOff>69850</xdr:colOff>
      <xdr:row>3</xdr:row>
      <xdr:rowOff>50800</xdr:rowOff>
    </xdr:from>
    <xdr:to>
      <xdr:col>9</xdr:col>
      <xdr:colOff>319098</xdr:colOff>
      <xdr:row>11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17FD65-8474-4CF2-B227-DA9E471193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204" t="10407" r="45401" b="6867"/>
        <a:stretch/>
      </xdr:blipFill>
      <xdr:spPr>
        <a:xfrm>
          <a:off x="6743700" y="704850"/>
          <a:ext cx="1766898" cy="15875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158750</xdr:colOff>
      <xdr:row>7</xdr:row>
      <xdr:rowOff>101600</xdr:rowOff>
    </xdr:from>
    <xdr:to>
      <xdr:col>11</xdr:col>
      <xdr:colOff>1137214</xdr:colOff>
      <xdr:row>16</xdr:row>
      <xdr:rowOff>120650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E1BF28B-41AE-455C-9DFD-E0517578A3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435" t="14111" r="46063" b="10394"/>
        <a:stretch/>
      </xdr:blipFill>
      <xdr:spPr>
        <a:xfrm>
          <a:off x="8350250" y="1644650"/>
          <a:ext cx="1899214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076B1-F176-4349-B5CD-3C6875AF396E}">
  <sheetPr>
    <tabColor rgb="FF00B0F0"/>
    <pageSetUpPr fitToPage="1"/>
  </sheetPr>
  <dimension ref="A1:O33"/>
  <sheetViews>
    <sheetView tabSelected="1" view="pageBreakPreview" zoomScale="120" zoomScaleSheetLayoutView="120" workbookViewId="0">
      <selection activeCell="M3" sqref="M3"/>
    </sheetView>
  </sheetViews>
  <sheetFormatPr baseColWidth="10" defaultColWidth="11.44140625" defaultRowHeight="13.2" x14ac:dyDescent="0.25"/>
  <cols>
    <col min="1" max="1" width="33.109375" style="1" bestFit="1" customWidth="1"/>
    <col min="2" max="2" width="9.44140625" style="1" bestFit="1" customWidth="1"/>
    <col min="3" max="3" width="11.33203125" style="1" customWidth="1"/>
    <col min="4" max="4" width="24.5546875" style="1" customWidth="1"/>
    <col min="5" max="5" width="9.44140625" style="1" bestFit="1" customWidth="1"/>
    <col min="6" max="6" width="9.44140625" style="1" customWidth="1"/>
    <col min="7" max="7" width="7.109375" style="1" customWidth="1"/>
    <col min="8" max="8" width="7" style="1" customWidth="1"/>
    <col min="9" max="9" width="8" style="1" bestFit="1" customWidth="1"/>
    <col min="10" max="10" width="6.33203125" style="1" customWidth="1"/>
    <col min="11" max="11" width="7.109375" style="1" customWidth="1"/>
    <col min="12" max="12" width="17.109375" style="1" customWidth="1"/>
    <col min="13" max="13" width="12.5546875" style="4" customWidth="1"/>
    <col min="14" max="16384" width="11.44140625" style="4"/>
  </cols>
  <sheetData>
    <row r="1" spans="1:15" ht="17.399999999999999" x14ac:dyDescent="0.25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24"/>
      <c r="N1" s="24"/>
      <c r="O1" s="24"/>
    </row>
    <row r="2" spans="1:15" ht="7.2" customHeight="1" thickBot="1" x14ac:dyDescent="0.3">
      <c r="A2" s="15"/>
      <c r="B2" s="2"/>
      <c r="C2" s="2"/>
      <c r="D2" s="16"/>
      <c r="E2" s="16"/>
      <c r="F2" s="16"/>
      <c r="G2" s="16"/>
      <c r="H2" s="16"/>
      <c r="I2" s="16"/>
      <c r="J2" s="16"/>
      <c r="K2" s="16"/>
      <c r="L2" s="5"/>
    </row>
    <row r="3" spans="1:15" s="22" customFormat="1" ht="27" customHeight="1" x14ac:dyDescent="0.25">
      <c r="A3" s="56" t="s">
        <v>0</v>
      </c>
      <c r="B3" s="57"/>
      <c r="C3" s="60"/>
      <c r="D3" s="59"/>
      <c r="E3" s="57"/>
      <c r="F3" s="57"/>
      <c r="G3" s="53" t="s">
        <v>35</v>
      </c>
      <c r="H3" s="54"/>
      <c r="I3" s="54"/>
      <c r="J3" s="54"/>
      <c r="K3" s="54"/>
      <c r="L3" s="55"/>
    </row>
    <row r="4" spans="1:15" ht="18" x14ac:dyDescent="0.35">
      <c r="A4" s="12" t="s">
        <v>18</v>
      </c>
      <c r="B4" s="25">
        <v>3</v>
      </c>
      <c r="C4" s="5" t="s">
        <v>2</v>
      </c>
      <c r="D4" s="30" t="s">
        <v>37</v>
      </c>
      <c r="E4" s="32" t="s">
        <v>38</v>
      </c>
      <c r="F4" s="5"/>
      <c r="G4" s="12"/>
      <c r="H4" s="5"/>
      <c r="I4" s="5"/>
      <c r="J4" s="5"/>
      <c r="K4" s="5"/>
      <c r="L4" s="26"/>
      <c r="M4" s="5"/>
    </row>
    <row r="5" spans="1:15" ht="18.600000000000001" thickBot="1" x14ac:dyDescent="0.4">
      <c r="A5" s="14" t="s">
        <v>40</v>
      </c>
      <c r="B5" s="27">
        <v>6</v>
      </c>
      <c r="C5" s="11" t="s">
        <v>2</v>
      </c>
      <c r="D5" s="29" t="s">
        <v>37</v>
      </c>
      <c r="E5" s="31" t="s">
        <v>38</v>
      </c>
      <c r="F5" s="11"/>
      <c r="G5" s="12"/>
      <c r="H5" s="5"/>
      <c r="I5" s="5"/>
      <c r="J5" s="5"/>
      <c r="K5" s="5"/>
      <c r="L5" s="26"/>
      <c r="M5" s="5"/>
    </row>
    <row r="6" spans="1:15" ht="6.6" customHeight="1" thickBot="1" x14ac:dyDescent="0.3">
      <c r="A6" s="12"/>
      <c r="B6" s="5"/>
      <c r="C6" s="17"/>
      <c r="D6" s="5"/>
      <c r="E6" s="5"/>
      <c r="F6" s="5"/>
      <c r="G6" s="12"/>
      <c r="H6" s="5"/>
      <c r="I6" s="5"/>
      <c r="J6" s="5"/>
      <c r="K6" s="5"/>
      <c r="L6" s="26"/>
      <c r="M6" s="5"/>
    </row>
    <row r="7" spans="1:15" s="22" customFormat="1" ht="27" customHeight="1" x14ac:dyDescent="0.25">
      <c r="A7" s="56" t="s">
        <v>24</v>
      </c>
      <c r="B7" s="57"/>
      <c r="C7" s="60"/>
      <c r="D7" s="59" t="s">
        <v>23</v>
      </c>
      <c r="E7" s="57"/>
      <c r="F7" s="57"/>
      <c r="G7" s="12"/>
      <c r="H7" s="5"/>
      <c r="I7" s="5"/>
      <c r="J7" s="5"/>
      <c r="K7" s="5"/>
      <c r="L7" s="26"/>
    </row>
    <row r="8" spans="1:15" ht="14.4" x14ac:dyDescent="0.3">
      <c r="A8" s="12" t="s">
        <v>25</v>
      </c>
      <c r="B8" s="33">
        <v>2.2000000000000002</v>
      </c>
      <c r="C8" s="3" t="s">
        <v>5</v>
      </c>
      <c r="D8" s="15" t="s">
        <v>10</v>
      </c>
      <c r="E8" s="35">
        <v>0.1</v>
      </c>
      <c r="F8" s="5"/>
      <c r="G8" s="12"/>
      <c r="H8" s="5"/>
      <c r="I8" s="5"/>
      <c r="J8" s="5"/>
      <c r="K8" s="5"/>
      <c r="L8" s="26"/>
      <c r="M8" s="5"/>
    </row>
    <row r="9" spans="1:15" ht="14.4" x14ac:dyDescent="0.3">
      <c r="A9" s="12" t="s">
        <v>26</v>
      </c>
      <c r="B9" s="33">
        <v>0.6</v>
      </c>
      <c r="C9" s="3" t="s">
        <v>5</v>
      </c>
      <c r="D9" s="15" t="s">
        <v>39</v>
      </c>
      <c r="E9" s="33">
        <v>9</v>
      </c>
      <c r="F9" s="5" t="s">
        <v>5</v>
      </c>
      <c r="G9" s="12"/>
      <c r="H9" s="5"/>
      <c r="I9" s="5"/>
      <c r="J9" s="5"/>
      <c r="K9" s="5"/>
      <c r="L9" s="26"/>
      <c r="M9" s="5"/>
    </row>
    <row r="10" spans="1:15" ht="14.4" x14ac:dyDescent="0.25">
      <c r="A10" s="12" t="s">
        <v>19</v>
      </c>
      <c r="B10" s="33">
        <f>0.1*0.3</f>
        <v>0.03</v>
      </c>
      <c r="C10" s="18" t="s">
        <v>27</v>
      </c>
      <c r="D10" s="15" t="s">
        <v>28</v>
      </c>
      <c r="E10" s="33">
        <v>8.5</v>
      </c>
      <c r="F10" s="5" t="s">
        <v>11</v>
      </c>
      <c r="G10" s="12"/>
      <c r="H10" s="5"/>
      <c r="I10" s="5"/>
      <c r="J10" s="5"/>
      <c r="K10" s="5"/>
      <c r="L10" s="26"/>
      <c r="M10" s="6"/>
    </row>
    <row r="11" spans="1:15" ht="14.4" x14ac:dyDescent="0.25">
      <c r="A11" s="12" t="s">
        <v>41</v>
      </c>
      <c r="B11" s="33">
        <f>0.1*0.2</f>
        <v>2.0000000000000004E-2</v>
      </c>
      <c r="C11" s="18" t="s">
        <v>27</v>
      </c>
      <c r="D11" s="15" t="s">
        <v>34</v>
      </c>
      <c r="E11" s="33">
        <v>0.06</v>
      </c>
      <c r="F11" s="17" t="s">
        <v>29</v>
      </c>
      <c r="G11" s="12"/>
      <c r="H11" s="5"/>
      <c r="I11" s="5"/>
      <c r="J11" s="5"/>
      <c r="K11" s="4"/>
      <c r="L11" s="26"/>
      <c r="M11" s="5"/>
    </row>
    <row r="12" spans="1:15" ht="14.4" x14ac:dyDescent="0.25">
      <c r="A12" s="12" t="s">
        <v>20</v>
      </c>
      <c r="B12" s="33">
        <v>2</v>
      </c>
      <c r="C12" s="18" t="s">
        <v>2</v>
      </c>
      <c r="D12" s="15" t="s">
        <v>12</v>
      </c>
      <c r="E12" s="33">
        <v>0.11</v>
      </c>
      <c r="F12" s="5" t="s">
        <v>30</v>
      </c>
      <c r="G12" s="12"/>
      <c r="H12" s="5"/>
      <c r="I12" s="5"/>
      <c r="J12" s="5"/>
      <c r="K12" s="5"/>
      <c r="L12" s="26"/>
      <c r="M12" s="5"/>
    </row>
    <row r="13" spans="1:15" x14ac:dyDescent="0.25">
      <c r="A13" s="12" t="s">
        <v>8</v>
      </c>
      <c r="B13" s="33">
        <v>0.3</v>
      </c>
      <c r="C13" s="3" t="s">
        <v>5</v>
      </c>
      <c r="D13" s="15"/>
      <c r="E13" s="5"/>
      <c r="F13" s="5"/>
      <c r="G13" s="12"/>
      <c r="H13" s="5"/>
      <c r="I13" s="5"/>
      <c r="J13" s="5"/>
      <c r="K13" s="5"/>
      <c r="L13" s="26"/>
      <c r="M13" s="5"/>
    </row>
    <row r="14" spans="1:15" x14ac:dyDescent="0.25">
      <c r="A14" s="12" t="s">
        <v>21</v>
      </c>
      <c r="B14" s="33">
        <v>0.3</v>
      </c>
      <c r="C14" s="3" t="s">
        <v>5</v>
      </c>
      <c r="D14" s="15"/>
      <c r="E14" s="5"/>
      <c r="F14" s="5"/>
      <c r="G14" s="12"/>
      <c r="H14" s="5"/>
      <c r="I14" s="5"/>
      <c r="J14" s="5"/>
      <c r="K14" s="5"/>
      <c r="L14" s="26"/>
      <c r="M14" s="5"/>
    </row>
    <row r="15" spans="1:15" x14ac:dyDescent="0.25">
      <c r="A15" s="12" t="s">
        <v>42</v>
      </c>
      <c r="B15" s="33">
        <v>0.2</v>
      </c>
      <c r="C15" s="3" t="s">
        <v>5</v>
      </c>
      <c r="D15" s="15"/>
      <c r="E15" s="5"/>
      <c r="F15" s="5"/>
      <c r="G15" s="12"/>
      <c r="H15" s="5"/>
      <c r="I15" s="5"/>
      <c r="J15" s="5"/>
      <c r="K15" s="5"/>
      <c r="L15" s="26"/>
      <c r="M15" s="5"/>
    </row>
    <row r="16" spans="1:15" ht="14.4" x14ac:dyDescent="0.25">
      <c r="A16" s="12" t="s">
        <v>22</v>
      </c>
      <c r="B16" s="34">
        <f>(B4*(B8+B9)*B10)</f>
        <v>0.252</v>
      </c>
      <c r="C16" s="18" t="s">
        <v>27</v>
      </c>
      <c r="D16" s="15"/>
      <c r="E16" s="5"/>
      <c r="F16" s="5"/>
      <c r="G16" s="12"/>
      <c r="H16" s="5"/>
      <c r="I16" s="5"/>
      <c r="J16" s="5"/>
      <c r="K16" s="5"/>
      <c r="L16" s="26"/>
      <c r="M16" s="5"/>
    </row>
    <row r="17" spans="1:13" ht="15" thickBot="1" x14ac:dyDescent="0.3">
      <c r="A17" s="14" t="s">
        <v>43</v>
      </c>
      <c r="B17" s="45">
        <f>B5*(B11*(B8+B9))</f>
        <v>0.33600000000000008</v>
      </c>
      <c r="C17" s="19" t="s">
        <v>27</v>
      </c>
      <c r="D17" s="20"/>
      <c r="E17" s="11"/>
      <c r="F17" s="11"/>
      <c r="G17" s="14"/>
      <c r="H17" s="11"/>
      <c r="I17" s="11"/>
      <c r="J17" s="11"/>
      <c r="K17" s="11"/>
      <c r="L17" s="28"/>
      <c r="M17" s="5"/>
    </row>
    <row r="18" spans="1:13" ht="6.6" customHeight="1" thickBot="1" x14ac:dyDescent="0.3">
      <c r="A18" s="5"/>
      <c r="B18" s="5"/>
      <c r="C18" s="17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s="22" customFormat="1" ht="27" customHeight="1" x14ac:dyDescent="0.25">
      <c r="A19" s="56" t="s">
        <v>36</v>
      </c>
      <c r="B19" s="57"/>
      <c r="C19" s="58"/>
      <c r="D19" s="56" t="s">
        <v>33</v>
      </c>
      <c r="E19" s="57"/>
      <c r="F19" s="57"/>
      <c r="G19" s="57"/>
      <c r="H19" s="57"/>
      <c r="I19" s="57"/>
      <c r="J19" s="57"/>
      <c r="K19" s="57"/>
      <c r="L19" s="58"/>
    </row>
    <row r="20" spans="1:13" x14ac:dyDescent="0.25">
      <c r="A20" s="21" t="s">
        <v>1</v>
      </c>
      <c r="B20" s="5"/>
      <c r="C20" s="26"/>
      <c r="D20" s="38"/>
      <c r="E20" s="13"/>
      <c r="F20" s="13"/>
      <c r="G20" s="5"/>
      <c r="H20" s="8"/>
      <c r="I20" s="5"/>
      <c r="J20" s="5"/>
      <c r="K20" s="5"/>
      <c r="L20" s="26"/>
      <c r="M20" s="5"/>
    </row>
    <row r="21" spans="1:13" x14ac:dyDescent="0.25">
      <c r="A21" s="12"/>
      <c r="B21" s="5" t="s">
        <v>3</v>
      </c>
      <c r="C21" s="40">
        <f>+((((B8+B9)/B13)*B14*B4*(1+E8))/E9)+((((B8+B9)/B13)*B15*B5*(1+E8))/E9)</f>
        <v>2.3955555555555561</v>
      </c>
      <c r="D21" s="12"/>
      <c r="E21" s="7">
        <f>+C29</f>
        <v>4.9980000000000011</v>
      </c>
      <c r="F21" s="5" t="s">
        <v>9</v>
      </c>
      <c r="G21" s="5"/>
      <c r="H21" s="5"/>
      <c r="I21" s="5"/>
      <c r="J21" s="5"/>
      <c r="K21" s="5"/>
      <c r="L21" s="26"/>
      <c r="M21" s="5"/>
    </row>
    <row r="22" spans="1:13" ht="14.4" x14ac:dyDescent="0.25">
      <c r="A22" s="12"/>
      <c r="B22" s="5" t="s">
        <v>4</v>
      </c>
      <c r="C22" s="40">
        <f>+((B8+B9)*B12*(B4+B5)*(1+E8))/E9</f>
        <v>6.160000000000001</v>
      </c>
      <c r="D22" s="12"/>
      <c r="E22" s="37">
        <f>+C30</f>
        <v>0.29988000000000004</v>
      </c>
      <c r="F22" s="5" t="s">
        <v>31</v>
      </c>
      <c r="G22" s="5"/>
      <c r="H22" s="5"/>
      <c r="I22" s="5"/>
      <c r="J22" s="5"/>
      <c r="K22" s="5"/>
      <c r="L22" s="26"/>
      <c r="M22" s="5"/>
    </row>
    <row r="23" spans="1:13" ht="14.4" x14ac:dyDescent="0.25">
      <c r="A23" s="12"/>
      <c r="B23" s="5"/>
      <c r="C23" s="26"/>
      <c r="D23" s="12"/>
      <c r="E23" s="37">
        <f>+C31</f>
        <v>0.54978000000000016</v>
      </c>
      <c r="F23" s="5" t="s">
        <v>32</v>
      </c>
      <c r="G23" s="5"/>
      <c r="H23" s="5"/>
      <c r="I23" s="5"/>
      <c r="J23" s="5"/>
      <c r="K23" s="5"/>
      <c r="L23" s="26"/>
      <c r="M23" s="5"/>
    </row>
    <row r="24" spans="1:13" ht="14.4" x14ac:dyDescent="0.25">
      <c r="A24" s="21" t="s">
        <v>6</v>
      </c>
      <c r="B24" s="5"/>
      <c r="C24" s="26"/>
      <c r="D24" s="12"/>
      <c r="E24" s="7">
        <f>+H21+C21</f>
        <v>2.3955555555555561</v>
      </c>
      <c r="F24" s="5" t="str">
        <f>+B21</f>
        <v>BARRAS #3</v>
      </c>
      <c r="G24" s="5"/>
      <c r="H24" s="5"/>
      <c r="I24" s="17"/>
      <c r="J24" s="5"/>
      <c r="K24" s="5"/>
      <c r="L24" s="26"/>
      <c r="M24" s="5"/>
    </row>
    <row r="25" spans="1:13" ht="14.4" x14ac:dyDescent="0.25">
      <c r="A25" s="41"/>
      <c r="B25" s="36">
        <f>+(B8+B9)*((B10*B4)+(B5*B11))</f>
        <v>0.58800000000000008</v>
      </c>
      <c r="C25" s="42" t="s">
        <v>29</v>
      </c>
      <c r="D25" s="12"/>
      <c r="E25" s="7">
        <f>+C22</f>
        <v>6.160000000000001</v>
      </c>
      <c r="F25" s="5" t="str">
        <f>+B22</f>
        <v>BARRAS #4</v>
      </c>
      <c r="G25" s="5"/>
      <c r="H25" s="5"/>
      <c r="I25" s="17"/>
      <c r="J25" s="5"/>
      <c r="K25" s="5"/>
      <c r="L25" s="26"/>
      <c r="M25" s="5"/>
    </row>
    <row r="26" spans="1:13" x14ac:dyDescent="0.25">
      <c r="A26" s="12"/>
      <c r="B26" s="5"/>
      <c r="C26" s="26"/>
      <c r="D26" s="12"/>
      <c r="E26" s="7">
        <f>(+E24+E25)/2.5</f>
        <v>3.4222222222222229</v>
      </c>
      <c r="F26" s="5" t="s">
        <v>13</v>
      </c>
      <c r="G26" s="5"/>
      <c r="H26" s="5"/>
      <c r="I26" s="5"/>
      <c r="J26" s="5"/>
      <c r="K26" s="5"/>
      <c r="L26" s="26"/>
      <c r="M26" s="5"/>
    </row>
    <row r="27" spans="1:13" x14ac:dyDescent="0.25">
      <c r="A27" s="12"/>
      <c r="B27" s="5"/>
      <c r="C27" s="26"/>
      <c r="D27" s="12"/>
      <c r="E27" s="7">
        <f>+E24/1.5</f>
        <v>1.5970370370370375</v>
      </c>
      <c r="F27" s="5" t="s">
        <v>14</v>
      </c>
      <c r="G27" s="5"/>
      <c r="H27" s="5"/>
      <c r="I27" s="6"/>
      <c r="J27" s="5"/>
      <c r="K27" s="5"/>
      <c r="L27" s="26"/>
      <c r="M27" s="5"/>
    </row>
    <row r="28" spans="1:13" x14ac:dyDescent="0.25">
      <c r="A28" s="21" t="s">
        <v>7</v>
      </c>
      <c r="B28" s="5"/>
      <c r="C28" s="26"/>
      <c r="D28" s="39"/>
      <c r="E28" s="7">
        <f>+E24/1.5</f>
        <v>1.5970370370370375</v>
      </c>
      <c r="F28" s="5" t="s">
        <v>15</v>
      </c>
      <c r="G28" s="5"/>
      <c r="H28" s="5"/>
      <c r="I28" s="5"/>
      <c r="J28" s="5"/>
      <c r="K28" s="5"/>
      <c r="L28" s="26"/>
      <c r="M28" s="5"/>
    </row>
    <row r="29" spans="1:13" ht="15" customHeight="1" x14ac:dyDescent="0.25">
      <c r="A29" s="49" t="s">
        <v>9</v>
      </c>
      <c r="B29" s="50"/>
      <c r="C29" s="40">
        <f>+B25*E10</f>
        <v>4.9980000000000011</v>
      </c>
      <c r="D29" s="39"/>
      <c r="E29" s="7">
        <f>+E24/1.5</f>
        <v>1.5970370370370375</v>
      </c>
      <c r="F29" s="5" t="s">
        <v>16</v>
      </c>
      <c r="G29" s="5"/>
      <c r="H29" s="5"/>
      <c r="I29" s="5"/>
      <c r="J29" s="5"/>
      <c r="K29" s="5"/>
      <c r="L29" s="26"/>
      <c r="M29" s="5"/>
    </row>
    <row r="30" spans="1:13" ht="15" customHeight="1" x14ac:dyDescent="0.25">
      <c r="A30" s="49" t="s">
        <v>31</v>
      </c>
      <c r="B30" s="50"/>
      <c r="C30" s="43">
        <f>+C29*E11</f>
        <v>0.29988000000000004</v>
      </c>
      <c r="D30" s="12"/>
      <c r="E30" s="7">
        <f>+((B4+B5)*(B8+B9))/3.048/2</f>
        <v>4.1338582677165361</v>
      </c>
      <c r="F30" s="5" t="s">
        <v>17</v>
      </c>
      <c r="G30" s="5"/>
      <c r="H30" s="5"/>
      <c r="I30" s="5"/>
      <c r="J30" s="5"/>
      <c r="K30" s="5"/>
      <c r="L30" s="26"/>
      <c r="M30" s="5"/>
    </row>
    <row r="31" spans="1:13" ht="15.6" customHeight="1" thickBot="1" x14ac:dyDescent="0.3">
      <c r="A31" s="51" t="s">
        <v>32</v>
      </c>
      <c r="B31" s="52"/>
      <c r="C31" s="44">
        <f>+C29*E12</f>
        <v>0.54978000000000016</v>
      </c>
      <c r="D31" s="14"/>
      <c r="E31" s="23"/>
      <c r="F31" s="11"/>
      <c r="G31" s="11"/>
      <c r="H31" s="11"/>
      <c r="I31" s="11"/>
      <c r="J31" s="11"/>
      <c r="K31" s="11"/>
      <c r="L31" s="28"/>
      <c r="M31" s="5"/>
    </row>
    <row r="32" spans="1:13" ht="6.6" customHeight="1" x14ac:dyDescent="0.25">
      <c r="A32" s="5"/>
      <c r="B32" s="5"/>
      <c r="C32" s="17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3" x14ac:dyDescent="0.25">
      <c r="A33" s="9"/>
      <c r="B33" s="10"/>
      <c r="C33" s="10"/>
    </row>
  </sheetData>
  <mergeCells count="11">
    <mergeCell ref="A1:L1"/>
    <mergeCell ref="A29:B29"/>
    <mergeCell ref="A30:B30"/>
    <mergeCell ref="A31:B31"/>
    <mergeCell ref="G3:L3"/>
    <mergeCell ref="D19:L19"/>
    <mergeCell ref="D3:F3"/>
    <mergeCell ref="A7:C7"/>
    <mergeCell ref="D7:F7"/>
    <mergeCell ref="A3:C3"/>
    <mergeCell ref="A19:C19"/>
  </mergeCells>
  <printOptions horizontalCentered="1" verticalCentered="1"/>
  <pageMargins left="0.43307086614173229" right="0.70866141732283472" top="0.98425196850393704" bottom="0.74803149606299213" header="0.31496062992125984" footer="0.31496062992125984"/>
  <pageSetup scale="82" orientation="landscape" horizontalDpi="4294967294" r:id="rId1"/>
  <headerFooter>
    <oddHeader>&amp;C&amp;"-,Negrita"&amp;14CONSTRUCTORA TIA MARIA&amp;"-,Normal"&amp;11
&amp;"Arial Narrow,Normal"&amp;12PALMERA VILLAGE&amp;"-,Normal"&amp;11
&amp;R&amp;G</oddHeader>
    <oddFooter>&amp;RPág. ___ de ___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COLUMNAS</vt:lpstr>
      <vt:lpstr>COLUMNAS!Área_de_impresión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</dc:creator>
  <cp:lastModifiedBy>kev</cp:lastModifiedBy>
  <dcterms:created xsi:type="dcterms:W3CDTF">2020-06-24T14:16:44Z</dcterms:created>
  <dcterms:modified xsi:type="dcterms:W3CDTF">2020-06-27T18:58:24Z</dcterms:modified>
</cp:coreProperties>
</file>